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3\MALUSTENI\"/>
    </mc:Choice>
  </mc:AlternateContent>
  <xr:revisionPtr revIDLastSave="0" documentId="8_{E6409E4B-D9B3-445A-8454-AC537D100B2F}" xr6:coauthVersionLast="47" xr6:coauthVersionMax="47" xr10:uidLastSave="{00000000-0000-0000-0000-000000000000}"/>
  <bookViews>
    <workbookView xWindow="12060" yWindow="495" windowWidth="8160" windowHeight="10050" xr2:uid="{DC6E7448-EEDF-4AEF-B9A0-AFA376382B3E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1" l="1"/>
  <c r="E13" i="1" s="1"/>
  <c r="I14" i="1"/>
  <c r="D15" i="1"/>
  <c r="D14" i="1" s="1"/>
  <c r="D13" i="1" s="1"/>
  <c r="E15" i="1"/>
  <c r="F15" i="1"/>
  <c r="F14" i="1" s="1"/>
  <c r="F13" i="1" s="1"/>
  <c r="G15" i="1"/>
  <c r="G14" i="1" s="1"/>
  <c r="G13" i="1" s="1"/>
  <c r="H15" i="1"/>
  <c r="H14" i="1" s="1"/>
  <c r="H13" i="1" s="1"/>
  <c r="I15" i="1"/>
  <c r="K15" i="1" s="1"/>
  <c r="J15" i="1"/>
  <c r="J14" i="1" s="1"/>
  <c r="J13" i="1" s="1"/>
  <c r="L15" i="1"/>
  <c r="L14" i="1" s="1"/>
  <c r="L13" i="1" s="1"/>
  <c r="K16" i="1"/>
  <c r="F17" i="1"/>
  <c r="G17" i="1"/>
  <c r="J17" i="1"/>
  <c r="D18" i="1"/>
  <c r="D17" i="1" s="1"/>
  <c r="E18" i="1"/>
  <c r="E17" i="1" s="1"/>
  <c r="F18" i="1"/>
  <c r="G18" i="1"/>
  <c r="H18" i="1"/>
  <c r="H17" i="1" s="1"/>
  <c r="I18" i="1"/>
  <c r="K18" i="1" s="1"/>
  <c r="J18" i="1"/>
  <c r="L18" i="1"/>
  <c r="L17" i="1" s="1"/>
  <c r="K19" i="1"/>
  <c r="F21" i="1"/>
  <c r="F20" i="1" s="1"/>
  <c r="J21" i="1"/>
  <c r="D22" i="1"/>
  <c r="D21" i="1" s="1"/>
  <c r="E22" i="1"/>
  <c r="E21" i="1" s="1"/>
  <c r="F22" i="1"/>
  <c r="G22" i="1"/>
  <c r="H22" i="1"/>
  <c r="H21" i="1" s="1"/>
  <c r="I22" i="1"/>
  <c r="K22" i="1" s="1"/>
  <c r="J22" i="1"/>
  <c r="L22" i="1"/>
  <c r="L21" i="1" s="1"/>
  <c r="K23" i="1"/>
  <c r="D24" i="1"/>
  <c r="E24" i="1"/>
  <c r="F24" i="1"/>
  <c r="G24" i="1"/>
  <c r="G21" i="1" s="1"/>
  <c r="G20" i="1" s="1"/>
  <c r="H24" i="1"/>
  <c r="I24" i="1"/>
  <c r="J24" i="1"/>
  <c r="K24" i="1"/>
  <c r="L24" i="1"/>
  <c r="K25" i="1"/>
  <c r="K26" i="1"/>
  <c r="D27" i="1"/>
  <c r="E27" i="1"/>
  <c r="F27" i="1"/>
  <c r="G27" i="1"/>
  <c r="H27" i="1"/>
  <c r="I27" i="1"/>
  <c r="K27" i="1" s="1"/>
  <c r="J27" i="1"/>
  <c r="L27" i="1"/>
  <c r="K28" i="1"/>
  <c r="F29" i="1"/>
  <c r="G29" i="1"/>
  <c r="J29" i="1"/>
  <c r="D30" i="1"/>
  <c r="D29" i="1" s="1"/>
  <c r="E30" i="1"/>
  <c r="E29" i="1" s="1"/>
  <c r="F30" i="1"/>
  <c r="G30" i="1"/>
  <c r="H30" i="1"/>
  <c r="H29" i="1" s="1"/>
  <c r="I30" i="1"/>
  <c r="K30" i="1" s="1"/>
  <c r="J30" i="1"/>
  <c r="L30" i="1"/>
  <c r="L29" i="1" s="1"/>
  <c r="K31" i="1"/>
  <c r="G32" i="1"/>
  <c r="D33" i="1"/>
  <c r="E33" i="1"/>
  <c r="E32" i="1" s="1"/>
  <c r="F33" i="1"/>
  <c r="F32" i="1" s="1"/>
  <c r="G33" i="1"/>
  <c r="H33" i="1"/>
  <c r="I33" i="1"/>
  <c r="I32" i="1" s="1"/>
  <c r="J33" i="1"/>
  <c r="K33" i="1" s="1"/>
  <c r="L33" i="1"/>
  <c r="K34" i="1"/>
  <c r="D35" i="1"/>
  <c r="D32" i="1" s="1"/>
  <c r="E35" i="1"/>
  <c r="F35" i="1"/>
  <c r="G35" i="1"/>
  <c r="H35" i="1"/>
  <c r="H32" i="1" s="1"/>
  <c r="I35" i="1"/>
  <c r="K35" i="1" s="1"/>
  <c r="J35" i="1"/>
  <c r="L35" i="1"/>
  <c r="L32" i="1" s="1"/>
  <c r="K36" i="1"/>
  <c r="D38" i="1"/>
  <c r="D37" i="1" s="1"/>
  <c r="E38" i="1"/>
  <c r="F38" i="1"/>
  <c r="G38" i="1"/>
  <c r="H38" i="1"/>
  <c r="H37" i="1" s="1"/>
  <c r="I38" i="1"/>
  <c r="K38" i="1" s="1"/>
  <c r="J38" i="1"/>
  <c r="L38" i="1"/>
  <c r="L37" i="1" s="1"/>
  <c r="K39" i="1"/>
  <c r="D40" i="1"/>
  <c r="G40" i="1"/>
  <c r="G37" i="1" s="1"/>
  <c r="H40" i="1"/>
  <c r="L40" i="1"/>
  <c r="D41" i="1"/>
  <c r="E41" i="1"/>
  <c r="E40" i="1" s="1"/>
  <c r="F41" i="1"/>
  <c r="F40" i="1" s="1"/>
  <c r="F37" i="1" s="1"/>
  <c r="G41" i="1"/>
  <c r="H41" i="1"/>
  <c r="I41" i="1"/>
  <c r="I40" i="1" s="1"/>
  <c r="J41" i="1"/>
  <c r="K41" i="1" s="1"/>
  <c r="L41" i="1"/>
  <c r="K42" i="1"/>
  <c r="D43" i="1"/>
  <c r="H43" i="1"/>
  <c r="L43" i="1"/>
  <c r="D44" i="1"/>
  <c r="G44" i="1"/>
  <c r="G43" i="1" s="1"/>
  <c r="H44" i="1"/>
  <c r="L44" i="1"/>
  <c r="D45" i="1"/>
  <c r="E45" i="1"/>
  <c r="E44" i="1" s="1"/>
  <c r="E43" i="1" s="1"/>
  <c r="F45" i="1"/>
  <c r="F44" i="1" s="1"/>
  <c r="F43" i="1" s="1"/>
  <c r="G45" i="1"/>
  <c r="H45" i="1"/>
  <c r="I45" i="1"/>
  <c r="I44" i="1" s="1"/>
  <c r="J45" i="1"/>
  <c r="K45" i="1" s="1"/>
  <c r="L45" i="1"/>
  <c r="K46" i="1"/>
  <c r="K47" i="1"/>
  <c r="K48" i="1"/>
  <c r="K49" i="1"/>
  <c r="E37" i="1" l="1"/>
  <c r="E20" i="1"/>
  <c r="I43" i="1"/>
  <c r="H20" i="1"/>
  <c r="H12" i="1" s="1"/>
  <c r="D20" i="1"/>
  <c r="D12" i="1" s="1"/>
  <c r="G12" i="1"/>
  <c r="K14" i="1"/>
  <c r="L20" i="1"/>
  <c r="L12" i="1" s="1"/>
  <c r="F12" i="1"/>
  <c r="E12" i="1"/>
  <c r="J44" i="1"/>
  <c r="J43" i="1" s="1"/>
  <c r="J40" i="1"/>
  <c r="J37" i="1" s="1"/>
  <c r="I37" i="1"/>
  <c r="J32" i="1"/>
  <c r="K32" i="1" s="1"/>
  <c r="I29" i="1"/>
  <c r="K29" i="1" s="1"/>
  <c r="I21" i="1"/>
  <c r="I17" i="1"/>
  <c r="K17" i="1" s="1"/>
  <c r="I13" i="1"/>
  <c r="K21" i="1" l="1"/>
  <c r="I20" i="1"/>
  <c r="K20" i="1" s="1"/>
  <c r="J20" i="1"/>
  <c r="J12" i="1" s="1"/>
  <c r="K44" i="1"/>
  <c r="K13" i="1"/>
  <c r="K43" i="1"/>
  <c r="K37" i="1"/>
  <c r="K40" i="1"/>
  <c r="I12" i="1" l="1"/>
  <c r="K12" i="1" s="1"/>
</calcChain>
</file>

<file path=xl/sharedStrings.xml><?xml version="1.0" encoding="utf-8"?>
<sst xmlns="http://schemas.openxmlformats.org/spreadsheetml/2006/main" count="140" uniqueCount="137">
  <si>
    <t>CENTRALIZAT</t>
  </si>
  <si>
    <t xml:space="preserve"> Anexa 13</t>
  </si>
  <si>
    <t>Cont de executie - Cheltuieli - Bugetul local</t>
  </si>
  <si>
    <t>Trimestrul: 3, Anul: 2023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</si>
  <si>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</si>
  <si>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</si>
  <si>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</si>
  <si>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</si>
  <si>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</si>
  <si>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</si>
  <si>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</si>
  <si>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</si>
  <si>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</si>
  <si>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</si>
  <si>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</si>
  <si>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</si>
  <si>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</si>
  <si>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</si>
  <si>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</si>
  <si>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</si>
  <si>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</si>
  <si>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</si>
  <si>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</si>
  <si>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</si>
  <si>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</si>
  <si>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</si>
  <si>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</si>
  <si>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</si>
  <si>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</si>
  <si>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</si>
  <si>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</si>
  <si>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</si>
  <si>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</si>
  <si>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</si>
  <si>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</si>
  <si>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</si>
  <si>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</si>
  <si>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</si>
  <si>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</si>
  <si>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</si>
  <si>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</si>
  <si>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</si>
  <si>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</si>
  <si>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</si>
  <si>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</si>
  <si>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</si>
  <si>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</si>
  <si>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</si>
  <si>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</si>
  <si>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</si>
  <si>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</si>
  <si>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</si>
  <si>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</si>
  <si>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</si>
  <si>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</si>
  <si>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</si>
  <si>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</si>
  <si>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</si>
  <si>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</si>
  <si>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</si>
  <si>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46</t>
  </si>
  <si>
    <t>Alte cheltuieli in domeniul invatamantului</t>
  </si>
  <si>
    <t>65.02.50</t>
  </si>
  <si>
    <t>47</t>
  </si>
  <si>
    <t>Sanatate (cod 66.02.06+66.02.08+66.02.50)</t>
  </si>
  <si>
    <t>66.02</t>
  </si>
  <si>
    <t>51</t>
  </si>
  <si>
    <t>Servicii de sanatate publica</t>
  </si>
  <si>
    <t>66.02.08</t>
  </si>
  <si>
    <t>54</t>
  </si>
  <si>
    <t>Cultura, recreere si religie (cod 67.02.03+67.02.05+67.02.06+67.02.50)</t>
  </si>
  <si>
    <t>67.02</t>
  </si>
  <si>
    <t>55</t>
  </si>
  <si>
    <t>Servicii culturale (cod 67.02.03.02 la 67.02.03.08+67.02.03.12+67.02.03.30)</t>
  </si>
  <si>
    <t>67.02.03</t>
  </si>
  <si>
    <t>56</t>
  </si>
  <si>
    <t>Biblioteci publice comunale, orasenesti, municipale</t>
  </si>
  <si>
    <t>67.02.03.02</t>
  </si>
  <si>
    <t>71</t>
  </si>
  <si>
    <t>Asigurari si asistenta sociala (cod 68.02.04+68.02.05+68.02.06+68.02.10+68.02.11+68.02.12+68.02.15+68.02.50)</t>
  </si>
  <si>
    <t>68.02</t>
  </si>
  <si>
    <t>73</t>
  </si>
  <si>
    <t>Asistenta sociala in caz de boli si invaliditati (cod 68.02.05.02)</t>
  </si>
  <si>
    <t>68.02.05</t>
  </si>
  <si>
    <t>74</t>
  </si>
  <si>
    <t>Asistenta sociala  in  caz de invaliditate</t>
  </si>
  <si>
    <t>68.02.05.02</t>
  </si>
  <si>
    <t>79</t>
  </si>
  <si>
    <t>Prevenirea excluderii sociale (cod 68.02.15.01+68.02.15.02)</t>
  </si>
  <si>
    <t>68.02.15</t>
  </si>
  <si>
    <t>80</t>
  </si>
  <si>
    <t>Ajutor social</t>
  </si>
  <si>
    <t>68.02.15.01</t>
  </si>
  <si>
    <t>84</t>
  </si>
  <si>
    <t>Partea a IV-a  SERVICII SI DEZVOLTARE PUBLICA, LOCUINTE, MEDIU SI APE (cod 70.02+74.02)</t>
  </si>
  <si>
    <t>69.02</t>
  </si>
  <si>
    <t>85</t>
  </si>
  <si>
    <t>Locuinte, servicii si dezvoltare publica (cod 70.02.03+70.02.05 la 70.02.07+70.02.50)</t>
  </si>
  <si>
    <t>70.02</t>
  </si>
  <si>
    <t>92</t>
  </si>
  <si>
    <t>Iluminat public si electrificari rurale</t>
  </si>
  <si>
    <t>70.02.06</t>
  </si>
  <si>
    <t>95</t>
  </si>
  <si>
    <t>Protectia mediului   (cod 74.02.03+74.02.05+74.02.06+74.02.50)</t>
  </si>
  <si>
    <t>74.02</t>
  </si>
  <si>
    <t>97</t>
  </si>
  <si>
    <t>Salubritate si gestiunea deseurilor (cod 74.02.05.01+74.02.05.02)</t>
  </si>
  <si>
    <t>74.02.05</t>
  </si>
  <si>
    <t>98</t>
  </si>
  <si>
    <t>Salubritate</t>
  </si>
  <si>
    <t>74.02.05.01</t>
  </si>
  <si>
    <t>102</t>
  </si>
  <si>
    <t>Partea a V-a ACTIUNI ECONOMICE   (cod 80.02+81.02+83.02+84.02+87.02)</t>
  </si>
  <si>
    <t>79.02</t>
  </si>
  <si>
    <t>119</t>
  </si>
  <si>
    <t>Transporturi   (cod 84.02.03+84.02.06+84.02.50)</t>
  </si>
  <si>
    <t>84.02</t>
  </si>
  <si>
    <t>120</t>
  </si>
  <si>
    <t>Transport rutier   (cod 84.02.03.01 la 84.02.03.03)</t>
  </si>
  <si>
    <t>84.02.03</t>
  </si>
  <si>
    <t>121</t>
  </si>
  <si>
    <t>Drumuri si poduri</t>
  </si>
  <si>
    <t>84.02.03.01</t>
  </si>
  <si>
    <t>135</t>
  </si>
  <si>
    <t>VII. REZERVE, EXCEDENT / DEFICIT</t>
  </si>
  <si>
    <t>96.02</t>
  </si>
  <si>
    <t>137</t>
  </si>
  <si>
    <t>EXCEDENT     98.02.96 + 98.02.97</t>
  </si>
  <si>
    <t>98.02</t>
  </si>
  <si>
    <t>138</t>
  </si>
  <si>
    <t xml:space="preserve">    Excedentul secţiunii de funcţionare</t>
  </si>
  <si>
    <t>98.02.96</t>
  </si>
  <si>
    <t>ORDONATOR DE CREDITE,</t>
  </si>
  <si>
    <t>BITU GHEORGHE</t>
  </si>
  <si>
    <t>.</t>
  </si>
  <si>
    <t>CONTABIL,</t>
  </si>
  <si>
    <t>MANZU MARICELA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</si>
</sst>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43EFEB-1896-4C44-9988-AE127BCE5EE2}">
  <dimension ref="A1:T10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D13+D17+D20+D37+D43</f>
        <v>1018103</v>
      </c>
      <c r="E12" s="11">
        <f>E13+E17+E20+E37+E43</f>
        <v>973103</v>
      </c>
      <c r="F12" s="11">
        <f>F13+F17+F20+F37+F43</f>
        <v>6194067</v>
      </c>
      <c r="G12" s="11">
        <f>G13+G17+G20+G37+G43</f>
        <v>5060467</v>
      </c>
      <c r="H12" s="11">
        <f>H13+H17+H20+H37+H43</f>
        <v>5060467</v>
      </c>
      <c r="I12" s="11">
        <f>I13+I17+I20+I37+I43</f>
        <v>5060467</v>
      </c>
      <c r="J12" s="11">
        <f>J13+J17+J20+J37+J43</f>
        <v>3527874</v>
      </c>
      <c r="K12" s="11">
        <f>I12-J12</f>
        <v>1532593</v>
      </c>
      <c r="L12" s="11">
        <f>L13+L17+L20+L37+L43</f>
        <v>3448322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</f>
        <v>31000</v>
      </c>
      <c r="E13" s="11">
        <f>E14</f>
        <v>31000</v>
      </c>
      <c r="F13" s="11">
        <f>F14</f>
        <v>1799100</v>
      </c>
      <c r="G13" s="11">
        <f>G14</f>
        <v>1353200</v>
      </c>
      <c r="H13" s="11">
        <f>H14</f>
        <v>1353200</v>
      </c>
      <c r="I13" s="11">
        <f>I14</f>
        <v>1353200</v>
      </c>
      <c r="J13" s="11">
        <f>J14</f>
        <v>1161228</v>
      </c>
      <c r="K13" s="11">
        <f>I13-J13</f>
        <v>191972</v>
      </c>
      <c r="L13" s="11">
        <f>L14</f>
        <v>1117653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31000</v>
      </c>
      <c r="E14" s="11">
        <f>E15</f>
        <v>31000</v>
      </c>
      <c r="F14" s="11">
        <f>F15</f>
        <v>1799100</v>
      </c>
      <c r="G14" s="11">
        <f>G15</f>
        <v>1353200</v>
      </c>
      <c r="H14" s="11">
        <f>H15</f>
        <v>1353200</v>
      </c>
      <c r="I14" s="11">
        <f>I15</f>
        <v>1353200</v>
      </c>
      <c r="J14" s="11">
        <f>J15</f>
        <v>1161228</v>
      </c>
      <c r="K14" s="11">
        <f>I14-J14</f>
        <v>191972</v>
      </c>
      <c r="L14" s="11">
        <f>L15</f>
        <v>1117653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31000</v>
      </c>
      <c r="E15" s="11">
        <f>E16</f>
        <v>31000</v>
      </c>
      <c r="F15" s="11">
        <f>F16</f>
        <v>1799100</v>
      </c>
      <c r="G15" s="11">
        <f>G16</f>
        <v>1353200</v>
      </c>
      <c r="H15" s="11">
        <f>H16</f>
        <v>1353200</v>
      </c>
      <c r="I15" s="11">
        <f>I16</f>
        <v>1353200</v>
      </c>
      <c r="J15" s="11">
        <f>J16</f>
        <v>1161228</v>
      </c>
      <c r="K15" s="11">
        <f>I15-J15</f>
        <v>191972</v>
      </c>
      <c r="L15" s="11">
        <f>L16</f>
        <v>1117653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31000</v>
      </c>
      <c r="E16" s="11">
        <v>31000</v>
      </c>
      <c r="F16" s="11">
        <v>1799100</v>
      </c>
      <c r="G16" s="11">
        <v>1353200</v>
      </c>
      <c r="H16" s="11">
        <v>1353200</v>
      </c>
      <c r="I16" s="11">
        <v>1353200</v>
      </c>
      <c r="J16" s="11">
        <v>1161228</v>
      </c>
      <c r="K16" s="11">
        <f>I16-J16</f>
        <v>191972</v>
      </c>
      <c r="L16" s="11">
        <v>1117653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+D18</f>
        <v>25000</v>
      </c>
      <c r="E17" s="11">
        <f>+E18</f>
        <v>25000</v>
      </c>
      <c r="F17" s="11">
        <f>+F18</f>
        <v>35000</v>
      </c>
      <c r="G17" s="11">
        <f>+G18</f>
        <v>30000</v>
      </c>
      <c r="H17" s="11">
        <f>+H18</f>
        <v>30000</v>
      </c>
      <c r="I17" s="11">
        <f>+I18</f>
        <v>30000</v>
      </c>
      <c r="J17" s="11">
        <f>+J18</f>
        <v>464</v>
      </c>
      <c r="K17" s="11">
        <f>I17-J17</f>
        <v>29536</v>
      </c>
      <c r="L17" s="11">
        <f>+L18</f>
        <v>5490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f>+D19</f>
        <v>25000</v>
      </c>
      <c r="E18" s="11">
        <f>+E19</f>
        <v>25000</v>
      </c>
      <c r="F18" s="11">
        <f>+F19</f>
        <v>35000</v>
      </c>
      <c r="G18" s="11">
        <f>+G19</f>
        <v>30000</v>
      </c>
      <c r="H18" s="11">
        <f>+H19</f>
        <v>30000</v>
      </c>
      <c r="I18" s="11">
        <f>+I19</f>
        <v>30000</v>
      </c>
      <c r="J18" s="11">
        <f>+J19</f>
        <v>464</v>
      </c>
      <c r="K18" s="11">
        <f>I18-J18</f>
        <v>29536</v>
      </c>
      <c r="L18" s="11">
        <f>+L19</f>
        <v>5490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v>25000</v>
      </c>
      <c r="E19" s="11">
        <v>25000</v>
      </c>
      <c r="F19" s="11">
        <v>35000</v>
      </c>
      <c r="G19" s="11">
        <v>30000</v>
      </c>
      <c r="H19" s="11">
        <v>30000</v>
      </c>
      <c r="I19" s="11">
        <v>30000</v>
      </c>
      <c r="J19" s="11">
        <v>464</v>
      </c>
      <c r="K19" s="11">
        <f>I19-J19</f>
        <v>29536</v>
      </c>
      <c r="L19" s="11">
        <v>5490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D21+D27+D29+D32</f>
        <v>190100</v>
      </c>
      <c r="E20" s="11">
        <f>E21+E27+E29+E32</f>
        <v>190100</v>
      </c>
      <c r="F20" s="11">
        <f>F21+F27+F29+F32</f>
        <v>3146414</v>
      </c>
      <c r="G20" s="11">
        <f>G21+G27+G29+G32</f>
        <v>2650714</v>
      </c>
      <c r="H20" s="11">
        <f>H21+H27+H29+H32</f>
        <v>2650714</v>
      </c>
      <c r="I20" s="11">
        <f>I21+I27+I29+I32</f>
        <v>2650714</v>
      </c>
      <c r="J20" s="11">
        <f>J21+J27+J29+J32</f>
        <v>1560425</v>
      </c>
      <c r="K20" s="11">
        <f>I20-J20</f>
        <v>1090289</v>
      </c>
      <c r="L20" s="11">
        <f>L21+L27+L29+L32</f>
        <v>1586095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f>D22+D24+D26</f>
        <v>145100</v>
      </c>
      <c r="E21" s="11">
        <f>E22+E24+E26</f>
        <v>145100</v>
      </c>
      <c r="F21" s="11">
        <f>F22+F24+F26</f>
        <v>1330664</v>
      </c>
      <c r="G21" s="11">
        <f>G22+G24+G26</f>
        <v>1263664</v>
      </c>
      <c r="H21" s="11">
        <f>H22+H24+H26</f>
        <v>1263664</v>
      </c>
      <c r="I21" s="11">
        <f>I22+I24+I26</f>
        <v>1263664</v>
      </c>
      <c r="J21" s="11">
        <f>J22+J24+J26</f>
        <v>400439</v>
      </c>
      <c r="K21" s="11">
        <f>I21-J21</f>
        <v>863225</v>
      </c>
      <c r="L21" s="11">
        <f>L22+L24+L26</f>
        <v>422883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f>D23</f>
        <v>115000</v>
      </c>
      <c r="E22" s="11">
        <f>E23</f>
        <v>115000</v>
      </c>
      <c r="F22" s="11">
        <f>F23</f>
        <v>140000</v>
      </c>
      <c r="G22" s="11">
        <f>G23</f>
        <v>140000</v>
      </c>
      <c r="H22" s="11">
        <f>H23</f>
        <v>140000</v>
      </c>
      <c r="I22" s="11">
        <f>I23</f>
        <v>140000</v>
      </c>
      <c r="J22" s="11">
        <f>J23</f>
        <v>122395</v>
      </c>
      <c r="K22" s="11">
        <f>I22-J22</f>
        <v>17605</v>
      </c>
      <c r="L22" s="11">
        <f>L23</f>
        <v>126266</v>
      </c>
    </row>
    <row r="23" spans="1:12" s="6" customFormat="1" x14ac:dyDescent="0.25">
      <c r="A23" s="10" t="s">
        <v>51</v>
      </c>
      <c r="B23" s="10" t="s">
        <v>52</v>
      </c>
      <c r="C23" s="10" t="s">
        <v>53</v>
      </c>
      <c r="D23" s="11">
        <v>115000</v>
      </c>
      <c r="E23" s="11">
        <v>115000</v>
      </c>
      <c r="F23" s="11">
        <v>140000</v>
      </c>
      <c r="G23" s="11">
        <v>140000</v>
      </c>
      <c r="H23" s="11">
        <v>140000</v>
      </c>
      <c r="I23" s="11">
        <v>140000</v>
      </c>
      <c r="J23" s="11">
        <v>122395</v>
      </c>
      <c r="K23" s="11">
        <f>I23-J23</f>
        <v>17605</v>
      </c>
      <c r="L23" s="11">
        <v>126266</v>
      </c>
    </row>
    <row r="24" spans="1:12" s="6" customFormat="1" ht="22.5" x14ac:dyDescent="0.25">
      <c r="A24" s="10" t="s">
        <v>54</v>
      </c>
      <c r="B24" s="10" t="s">
        <v>55</v>
      </c>
      <c r="C24" s="10" t="s">
        <v>56</v>
      </c>
      <c r="D24" s="11">
        <f>D25</f>
        <v>30100</v>
      </c>
      <c r="E24" s="11">
        <f>E25</f>
        <v>30100</v>
      </c>
      <c r="F24" s="11">
        <f>F25</f>
        <v>1190664</v>
      </c>
      <c r="G24" s="11">
        <f>G25</f>
        <v>1123664</v>
      </c>
      <c r="H24" s="11">
        <f>H25</f>
        <v>1123664</v>
      </c>
      <c r="I24" s="11">
        <f>I25</f>
        <v>1123664</v>
      </c>
      <c r="J24" s="11">
        <f>J25</f>
        <v>278044</v>
      </c>
      <c r="K24" s="11">
        <f>I24-J24</f>
        <v>845620</v>
      </c>
      <c r="L24" s="11">
        <f>L25</f>
        <v>294097</v>
      </c>
    </row>
    <row r="25" spans="1:12" s="6" customFormat="1" x14ac:dyDescent="0.25">
      <c r="A25" s="10" t="s">
        <v>57</v>
      </c>
      <c r="B25" s="10" t="s">
        <v>58</v>
      </c>
      <c r="C25" s="10" t="s">
        <v>59</v>
      </c>
      <c r="D25" s="11">
        <v>30100</v>
      </c>
      <c r="E25" s="11">
        <v>30100</v>
      </c>
      <c r="F25" s="11">
        <v>1190664</v>
      </c>
      <c r="G25" s="11">
        <v>1123664</v>
      </c>
      <c r="H25" s="11">
        <v>1123664</v>
      </c>
      <c r="I25" s="11">
        <v>1123664</v>
      </c>
      <c r="J25" s="11">
        <v>278044</v>
      </c>
      <c r="K25" s="11">
        <f>I25-J25</f>
        <v>845620</v>
      </c>
      <c r="L25" s="11">
        <v>294097</v>
      </c>
    </row>
    <row r="26" spans="1:12" s="6" customFormat="1" x14ac:dyDescent="0.25">
      <c r="A26" s="10" t="s">
        <v>60</v>
      </c>
      <c r="B26" s="10" t="s">
        <v>61</v>
      </c>
      <c r="C26" s="10" t="s">
        <v>62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f>I26-J26</f>
        <v>0</v>
      </c>
      <c r="L26" s="11">
        <v>2520</v>
      </c>
    </row>
    <row r="27" spans="1:12" s="6" customFormat="1" x14ac:dyDescent="0.25">
      <c r="A27" s="10" t="s">
        <v>63</v>
      </c>
      <c r="B27" s="10" t="s">
        <v>64</v>
      </c>
      <c r="C27" s="10" t="s">
        <v>65</v>
      </c>
      <c r="D27" s="11">
        <f>+D28</f>
        <v>45000</v>
      </c>
      <c r="E27" s="11">
        <f>+E28</f>
        <v>45000</v>
      </c>
      <c r="F27" s="11">
        <f>+F28</f>
        <v>114400</v>
      </c>
      <c r="G27" s="11">
        <f>+G28</f>
        <v>97400</v>
      </c>
      <c r="H27" s="11">
        <f>+H28</f>
        <v>97400</v>
      </c>
      <c r="I27" s="11">
        <f>+I28</f>
        <v>97400</v>
      </c>
      <c r="J27" s="11">
        <f>+J28</f>
        <v>47392</v>
      </c>
      <c r="K27" s="11">
        <f>I27-J27</f>
        <v>50008</v>
      </c>
      <c r="L27" s="11">
        <f>+L28</f>
        <v>47392</v>
      </c>
    </row>
    <row r="28" spans="1:12" s="6" customFormat="1" x14ac:dyDescent="0.25">
      <c r="A28" s="10" t="s">
        <v>66</v>
      </c>
      <c r="B28" s="10" t="s">
        <v>67</v>
      </c>
      <c r="C28" s="10" t="s">
        <v>68</v>
      </c>
      <c r="D28" s="11">
        <v>45000</v>
      </c>
      <c r="E28" s="11">
        <v>45000</v>
      </c>
      <c r="F28" s="11">
        <v>114400</v>
      </c>
      <c r="G28" s="11">
        <v>97400</v>
      </c>
      <c r="H28" s="11">
        <v>97400</v>
      </c>
      <c r="I28" s="11">
        <v>97400</v>
      </c>
      <c r="J28" s="11">
        <v>47392</v>
      </c>
      <c r="K28" s="11">
        <f>I28-J28</f>
        <v>50008</v>
      </c>
      <c r="L28" s="11">
        <v>47392</v>
      </c>
    </row>
    <row r="29" spans="1:12" s="6" customFormat="1" ht="22.5" x14ac:dyDescent="0.25">
      <c r="A29" s="10" t="s">
        <v>69</v>
      </c>
      <c r="B29" s="10" t="s">
        <v>70</v>
      </c>
      <c r="C29" s="10" t="s">
        <v>71</v>
      </c>
      <c r="D29" s="11">
        <f>D30</f>
        <v>0</v>
      </c>
      <c r="E29" s="11">
        <f>E30</f>
        <v>0</v>
      </c>
      <c r="F29" s="11">
        <f>F30</f>
        <v>72750</v>
      </c>
      <c r="G29" s="11">
        <f>G30</f>
        <v>55050</v>
      </c>
      <c r="H29" s="11">
        <f>H30</f>
        <v>55050</v>
      </c>
      <c r="I29" s="11">
        <f>I30</f>
        <v>55050</v>
      </c>
      <c r="J29" s="11">
        <f>J30</f>
        <v>48345</v>
      </c>
      <c r="K29" s="11">
        <f>I29-J29</f>
        <v>6705</v>
      </c>
      <c r="L29" s="11">
        <f>L30</f>
        <v>45817</v>
      </c>
    </row>
    <row r="30" spans="1:12" s="6" customFormat="1" ht="22.5" x14ac:dyDescent="0.25">
      <c r="A30" s="10" t="s">
        <v>72</v>
      </c>
      <c r="B30" s="10" t="s">
        <v>73</v>
      </c>
      <c r="C30" s="10" t="s">
        <v>74</v>
      </c>
      <c r="D30" s="11">
        <f>D31</f>
        <v>0</v>
      </c>
      <c r="E30" s="11">
        <f>E31</f>
        <v>0</v>
      </c>
      <c r="F30" s="11">
        <f>F31</f>
        <v>72750</v>
      </c>
      <c r="G30" s="11">
        <f>G31</f>
        <v>55050</v>
      </c>
      <c r="H30" s="11">
        <f>H31</f>
        <v>55050</v>
      </c>
      <c r="I30" s="11">
        <f>I31</f>
        <v>55050</v>
      </c>
      <c r="J30" s="11">
        <f>J31</f>
        <v>48345</v>
      </c>
      <c r="K30" s="11">
        <f>I30-J30</f>
        <v>6705</v>
      </c>
      <c r="L30" s="11">
        <f>L31</f>
        <v>45817</v>
      </c>
    </row>
    <row r="31" spans="1:12" s="6" customFormat="1" ht="22.5" x14ac:dyDescent="0.25">
      <c r="A31" s="10" t="s">
        <v>75</v>
      </c>
      <c r="B31" s="10" t="s">
        <v>76</v>
      </c>
      <c r="C31" s="10" t="s">
        <v>77</v>
      </c>
      <c r="D31" s="11">
        <v>0</v>
      </c>
      <c r="E31" s="11">
        <v>0</v>
      </c>
      <c r="F31" s="11">
        <v>72750</v>
      </c>
      <c r="G31" s="11">
        <v>55050</v>
      </c>
      <c r="H31" s="11">
        <v>55050</v>
      </c>
      <c r="I31" s="11">
        <v>55050</v>
      </c>
      <c r="J31" s="11">
        <v>48345</v>
      </c>
      <c r="K31" s="11">
        <f>I31-J31</f>
        <v>6705</v>
      </c>
      <c r="L31" s="11">
        <v>45817</v>
      </c>
    </row>
    <row r="32" spans="1:12" s="6" customFormat="1" ht="33" x14ac:dyDescent="0.25">
      <c r="A32" s="10" t="s">
        <v>78</v>
      </c>
      <c r="B32" s="10" t="s">
        <v>79</v>
      </c>
      <c r="C32" s="10" t="s">
        <v>80</v>
      </c>
      <c r="D32" s="11">
        <f>+D33+D35</f>
        <v>0</v>
      </c>
      <c r="E32" s="11">
        <f>+E33+E35</f>
        <v>0</v>
      </c>
      <c r="F32" s="11">
        <f>+F33+F35</f>
        <v>1628600</v>
      </c>
      <c r="G32" s="11">
        <f>+G33+G35</f>
        <v>1234600</v>
      </c>
      <c r="H32" s="11">
        <f>+H33+H35</f>
        <v>1234600</v>
      </c>
      <c r="I32" s="11">
        <f>+I33+I35</f>
        <v>1234600</v>
      </c>
      <c r="J32" s="11">
        <f>+J33+J35</f>
        <v>1064249</v>
      </c>
      <c r="K32" s="11">
        <f>I32-J32</f>
        <v>170351</v>
      </c>
      <c r="L32" s="11">
        <f>+L33+L35</f>
        <v>1070003</v>
      </c>
    </row>
    <row r="33" spans="1:12" s="6" customFormat="1" ht="22.5" x14ac:dyDescent="0.25">
      <c r="A33" s="10" t="s">
        <v>81</v>
      </c>
      <c r="B33" s="10" t="s">
        <v>82</v>
      </c>
      <c r="C33" s="10" t="s">
        <v>83</v>
      </c>
      <c r="D33" s="11">
        <f>D34</f>
        <v>0</v>
      </c>
      <c r="E33" s="11">
        <f>E34</f>
        <v>0</v>
      </c>
      <c r="F33" s="11">
        <f>F34</f>
        <v>1562600</v>
      </c>
      <c r="G33" s="11">
        <f>G34</f>
        <v>1180600</v>
      </c>
      <c r="H33" s="11">
        <f>H34</f>
        <v>1180600</v>
      </c>
      <c r="I33" s="11">
        <f>I34</f>
        <v>1180600</v>
      </c>
      <c r="J33" s="11">
        <f>J34</f>
        <v>1016969</v>
      </c>
      <c r="K33" s="11">
        <f>I33-J33</f>
        <v>163631</v>
      </c>
      <c r="L33" s="11">
        <f>L34</f>
        <v>1022723</v>
      </c>
    </row>
    <row r="34" spans="1:12" s="6" customFormat="1" x14ac:dyDescent="0.25">
      <c r="A34" s="10" t="s">
        <v>84</v>
      </c>
      <c r="B34" s="10" t="s">
        <v>85</v>
      </c>
      <c r="C34" s="10" t="s">
        <v>86</v>
      </c>
      <c r="D34" s="11">
        <v>0</v>
      </c>
      <c r="E34" s="11">
        <v>0</v>
      </c>
      <c r="F34" s="11">
        <v>1562600</v>
      </c>
      <c r="G34" s="11">
        <v>1180600</v>
      </c>
      <c r="H34" s="11">
        <v>1180600</v>
      </c>
      <c r="I34" s="11">
        <v>1180600</v>
      </c>
      <c r="J34" s="11">
        <v>1016969</v>
      </c>
      <c r="K34" s="11">
        <f>I34-J34</f>
        <v>163631</v>
      </c>
      <c r="L34" s="11">
        <v>1022723</v>
      </c>
    </row>
    <row r="35" spans="1:12" s="6" customFormat="1" ht="22.5" x14ac:dyDescent="0.25">
      <c r="A35" s="10" t="s">
        <v>87</v>
      </c>
      <c r="B35" s="10" t="s">
        <v>88</v>
      </c>
      <c r="C35" s="10" t="s">
        <v>89</v>
      </c>
      <c r="D35" s="11">
        <f>D36</f>
        <v>0</v>
      </c>
      <c r="E35" s="11">
        <f>E36</f>
        <v>0</v>
      </c>
      <c r="F35" s="11">
        <f>F36</f>
        <v>66000</v>
      </c>
      <c r="G35" s="11">
        <f>G36</f>
        <v>54000</v>
      </c>
      <c r="H35" s="11">
        <f>H36</f>
        <v>54000</v>
      </c>
      <c r="I35" s="11">
        <f>I36</f>
        <v>54000</v>
      </c>
      <c r="J35" s="11">
        <f>J36</f>
        <v>47280</v>
      </c>
      <c r="K35" s="11">
        <f>I35-J35</f>
        <v>6720</v>
      </c>
      <c r="L35" s="11">
        <f>L36</f>
        <v>47280</v>
      </c>
    </row>
    <row r="36" spans="1:12" s="6" customFormat="1" x14ac:dyDescent="0.25">
      <c r="A36" s="10" t="s">
        <v>90</v>
      </c>
      <c r="B36" s="10" t="s">
        <v>91</v>
      </c>
      <c r="C36" s="10" t="s">
        <v>92</v>
      </c>
      <c r="D36" s="11">
        <v>0</v>
      </c>
      <c r="E36" s="11">
        <v>0</v>
      </c>
      <c r="F36" s="11">
        <v>66000</v>
      </c>
      <c r="G36" s="11">
        <v>54000</v>
      </c>
      <c r="H36" s="11">
        <v>54000</v>
      </c>
      <c r="I36" s="11">
        <v>54000</v>
      </c>
      <c r="J36" s="11">
        <v>47280</v>
      </c>
      <c r="K36" s="11">
        <f>I36-J36</f>
        <v>6720</v>
      </c>
      <c r="L36" s="11">
        <v>47280</v>
      </c>
    </row>
    <row r="37" spans="1:12" s="6" customFormat="1" ht="33" x14ac:dyDescent="0.25">
      <c r="A37" s="10" t="s">
        <v>93</v>
      </c>
      <c r="B37" s="10" t="s">
        <v>94</v>
      </c>
      <c r="C37" s="10" t="s">
        <v>95</v>
      </c>
      <c r="D37" s="11">
        <f>D38+D40</f>
        <v>472010</v>
      </c>
      <c r="E37" s="11">
        <f>E38+E40</f>
        <v>472010</v>
      </c>
      <c r="F37" s="11">
        <f>F38+F40</f>
        <v>749510</v>
      </c>
      <c r="G37" s="11">
        <f>G38+G40</f>
        <v>682510</v>
      </c>
      <c r="H37" s="11">
        <f>H38+H40</f>
        <v>682510</v>
      </c>
      <c r="I37" s="11">
        <f>I38+I40</f>
        <v>682510</v>
      </c>
      <c r="J37" s="11">
        <f>J38+J40</f>
        <v>662769</v>
      </c>
      <c r="K37" s="11">
        <f>I37-J37</f>
        <v>19741</v>
      </c>
      <c r="L37" s="11">
        <f>L38+L40</f>
        <v>193854</v>
      </c>
    </row>
    <row r="38" spans="1:12" s="6" customFormat="1" ht="22.5" x14ac:dyDescent="0.25">
      <c r="A38" s="10" t="s">
        <v>96</v>
      </c>
      <c r="B38" s="10" t="s">
        <v>97</v>
      </c>
      <c r="C38" s="10" t="s">
        <v>98</v>
      </c>
      <c r="D38" s="11">
        <f>+D39</f>
        <v>472010</v>
      </c>
      <c r="E38" s="11">
        <f>+E39</f>
        <v>472010</v>
      </c>
      <c r="F38" s="11">
        <f>+F39</f>
        <v>626510</v>
      </c>
      <c r="G38" s="11">
        <f>+G39</f>
        <v>586510</v>
      </c>
      <c r="H38" s="11">
        <f>+H39</f>
        <v>586510</v>
      </c>
      <c r="I38" s="11">
        <f>+I39</f>
        <v>586510</v>
      </c>
      <c r="J38" s="11">
        <f>+J39</f>
        <v>578209</v>
      </c>
      <c r="K38" s="11">
        <f>I38-J38</f>
        <v>8301</v>
      </c>
      <c r="L38" s="11">
        <f>+L39</f>
        <v>117624</v>
      </c>
    </row>
    <row r="39" spans="1:12" s="6" customFormat="1" x14ac:dyDescent="0.25">
      <c r="A39" s="10" t="s">
        <v>99</v>
      </c>
      <c r="B39" s="10" t="s">
        <v>100</v>
      </c>
      <c r="C39" s="10" t="s">
        <v>101</v>
      </c>
      <c r="D39" s="11">
        <v>472010</v>
      </c>
      <c r="E39" s="11">
        <v>472010</v>
      </c>
      <c r="F39" s="11">
        <v>626510</v>
      </c>
      <c r="G39" s="11">
        <v>586510</v>
      </c>
      <c r="H39" s="11">
        <v>586510</v>
      </c>
      <c r="I39" s="11">
        <v>586510</v>
      </c>
      <c r="J39" s="11">
        <v>578209</v>
      </c>
      <c r="K39" s="11">
        <f>I39-J39</f>
        <v>8301</v>
      </c>
      <c r="L39" s="11">
        <v>117624</v>
      </c>
    </row>
    <row r="40" spans="1:12" s="6" customFormat="1" ht="22.5" x14ac:dyDescent="0.25">
      <c r="A40" s="10" t="s">
        <v>102</v>
      </c>
      <c r="B40" s="10" t="s">
        <v>103</v>
      </c>
      <c r="C40" s="10" t="s">
        <v>104</v>
      </c>
      <c r="D40" s="11">
        <f>+D41</f>
        <v>0</v>
      </c>
      <c r="E40" s="11">
        <f>+E41</f>
        <v>0</v>
      </c>
      <c r="F40" s="11">
        <f>+F41</f>
        <v>123000</v>
      </c>
      <c r="G40" s="11">
        <f>+G41</f>
        <v>96000</v>
      </c>
      <c r="H40" s="11">
        <f>+H41</f>
        <v>96000</v>
      </c>
      <c r="I40" s="11">
        <f>+I41</f>
        <v>96000</v>
      </c>
      <c r="J40" s="11">
        <f>+J41</f>
        <v>84560</v>
      </c>
      <c r="K40" s="11">
        <f>I40-J40</f>
        <v>11440</v>
      </c>
      <c r="L40" s="11">
        <f>+L41</f>
        <v>76230</v>
      </c>
    </row>
    <row r="41" spans="1:12" s="6" customFormat="1" ht="22.5" x14ac:dyDescent="0.25">
      <c r="A41" s="10" t="s">
        <v>105</v>
      </c>
      <c r="B41" s="10" t="s">
        <v>106</v>
      </c>
      <c r="C41" s="10" t="s">
        <v>107</v>
      </c>
      <c r="D41" s="11">
        <f>D42</f>
        <v>0</v>
      </c>
      <c r="E41" s="11">
        <f>E42</f>
        <v>0</v>
      </c>
      <c r="F41" s="11">
        <f>F42</f>
        <v>123000</v>
      </c>
      <c r="G41" s="11">
        <f>G42</f>
        <v>96000</v>
      </c>
      <c r="H41" s="11">
        <f>H42</f>
        <v>96000</v>
      </c>
      <c r="I41" s="11">
        <f>I42</f>
        <v>96000</v>
      </c>
      <c r="J41" s="11">
        <f>J42</f>
        <v>84560</v>
      </c>
      <c r="K41" s="11">
        <f>I41-J41</f>
        <v>11440</v>
      </c>
      <c r="L41" s="11">
        <f>L42</f>
        <v>76230</v>
      </c>
    </row>
    <row r="42" spans="1:12" s="6" customFormat="1" x14ac:dyDescent="0.25">
      <c r="A42" s="10" t="s">
        <v>108</v>
      </c>
      <c r="B42" s="10" t="s">
        <v>109</v>
      </c>
      <c r="C42" s="10" t="s">
        <v>110</v>
      </c>
      <c r="D42" s="11">
        <v>0</v>
      </c>
      <c r="E42" s="11">
        <v>0</v>
      </c>
      <c r="F42" s="11">
        <v>123000</v>
      </c>
      <c r="G42" s="11">
        <v>96000</v>
      </c>
      <c r="H42" s="11">
        <v>96000</v>
      </c>
      <c r="I42" s="11">
        <v>96000</v>
      </c>
      <c r="J42" s="11">
        <v>84560</v>
      </c>
      <c r="K42" s="11">
        <f>I42-J42</f>
        <v>11440</v>
      </c>
      <c r="L42" s="11">
        <v>76230</v>
      </c>
    </row>
    <row r="43" spans="1:12" s="6" customFormat="1" ht="22.5" x14ac:dyDescent="0.25">
      <c r="A43" s="10" t="s">
        <v>111</v>
      </c>
      <c r="B43" s="10" t="s">
        <v>112</v>
      </c>
      <c r="C43" s="10" t="s">
        <v>113</v>
      </c>
      <c r="D43" s="11">
        <f>+D44</f>
        <v>299993</v>
      </c>
      <c r="E43" s="11">
        <f>+E44</f>
        <v>254993</v>
      </c>
      <c r="F43" s="11">
        <f>+F44</f>
        <v>464043</v>
      </c>
      <c r="G43" s="11">
        <f>+G44</f>
        <v>344043</v>
      </c>
      <c r="H43" s="11">
        <f>+H44</f>
        <v>344043</v>
      </c>
      <c r="I43" s="11">
        <f>+I44</f>
        <v>344043</v>
      </c>
      <c r="J43" s="11">
        <f>+J44</f>
        <v>142988</v>
      </c>
      <c r="K43" s="11">
        <f>I43-J43</f>
        <v>201055</v>
      </c>
      <c r="L43" s="11">
        <f>+L44</f>
        <v>545230</v>
      </c>
    </row>
    <row r="44" spans="1:12" s="6" customFormat="1" ht="22.5" x14ac:dyDescent="0.25">
      <c r="A44" s="10" t="s">
        <v>114</v>
      </c>
      <c r="B44" s="10" t="s">
        <v>115</v>
      </c>
      <c r="C44" s="10" t="s">
        <v>116</v>
      </c>
      <c r="D44" s="11">
        <f>D45</f>
        <v>299993</v>
      </c>
      <c r="E44" s="11">
        <f>E45</f>
        <v>254993</v>
      </c>
      <c r="F44" s="11">
        <f>F45</f>
        <v>464043</v>
      </c>
      <c r="G44" s="11">
        <f>G45</f>
        <v>344043</v>
      </c>
      <c r="H44" s="11">
        <f>H45</f>
        <v>344043</v>
      </c>
      <c r="I44" s="11">
        <f>I45</f>
        <v>344043</v>
      </c>
      <c r="J44" s="11">
        <f>J45</f>
        <v>142988</v>
      </c>
      <c r="K44" s="11">
        <f>I44-J44</f>
        <v>201055</v>
      </c>
      <c r="L44" s="11">
        <f>L45</f>
        <v>545230</v>
      </c>
    </row>
    <row r="45" spans="1:12" s="6" customFormat="1" ht="22.5" x14ac:dyDescent="0.25">
      <c r="A45" s="10" t="s">
        <v>117</v>
      </c>
      <c r="B45" s="10" t="s">
        <v>118</v>
      </c>
      <c r="C45" s="10" t="s">
        <v>119</v>
      </c>
      <c r="D45" s="11">
        <f>D46</f>
        <v>299993</v>
      </c>
      <c r="E45" s="11">
        <f>E46</f>
        <v>254993</v>
      </c>
      <c r="F45" s="11">
        <f>F46</f>
        <v>464043</v>
      </c>
      <c r="G45" s="11">
        <f>G46</f>
        <v>344043</v>
      </c>
      <c r="H45" s="11">
        <f>H46</f>
        <v>344043</v>
      </c>
      <c r="I45" s="11">
        <f>I46</f>
        <v>344043</v>
      </c>
      <c r="J45" s="11">
        <f>J46</f>
        <v>142988</v>
      </c>
      <c r="K45" s="11">
        <f>I45-J45</f>
        <v>201055</v>
      </c>
      <c r="L45" s="11">
        <f>L46</f>
        <v>545230</v>
      </c>
    </row>
    <row r="46" spans="1:12" s="6" customFormat="1" x14ac:dyDescent="0.25">
      <c r="A46" s="10" t="s">
        <v>120</v>
      </c>
      <c r="B46" s="10" t="s">
        <v>121</v>
      </c>
      <c r="C46" s="10" t="s">
        <v>122</v>
      </c>
      <c r="D46" s="11">
        <v>299993</v>
      </c>
      <c r="E46" s="11">
        <v>254993</v>
      </c>
      <c r="F46" s="11">
        <v>464043</v>
      </c>
      <c r="G46" s="11">
        <v>344043</v>
      </c>
      <c r="H46" s="11">
        <v>344043</v>
      </c>
      <c r="I46" s="11">
        <v>344043</v>
      </c>
      <c r="J46" s="11">
        <v>142988</v>
      </c>
      <c r="K46" s="11">
        <f>I46-J46</f>
        <v>201055</v>
      </c>
      <c r="L46" s="11">
        <v>545230</v>
      </c>
    </row>
    <row r="47" spans="1:12" s="6" customFormat="1" x14ac:dyDescent="0.25">
      <c r="A47" s="10" t="s">
        <v>123</v>
      </c>
      <c r="B47" s="10" t="s">
        <v>124</v>
      </c>
      <c r="C47" s="10" t="s">
        <v>125</v>
      </c>
      <c r="D47" s="11">
        <v>0</v>
      </c>
      <c r="E47" s="11">
        <v>0</v>
      </c>
      <c r="F47" s="11">
        <v>0</v>
      </c>
      <c r="G47" s="11">
        <v>0</v>
      </c>
      <c r="H47" s="11">
        <v>0</v>
      </c>
      <c r="I47" s="11">
        <v>0</v>
      </c>
      <c r="J47" s="11">
        <v>48433</v>
      </c>
      <c r="K47" s="11">
        <f>I47-J47</f>
        <v>-48433</v>
      </c>
      <c r="L47" s="11">
        <v>0</v>
      </c>
    </row>
    <row r="48" spans="1:12" s="6" customFormat="1" x14ac:dyDescent="0.25">
      <c r="A48" s="10" t="s">
        <v>126</v>
      </c>
      <c r="B48" s="10" t="s">
        <v>127</v>
      </c>
      <c r="C48" s="10" t="s">
        <v>128</v>
      </c>
      <c r="D48" s="11">
        <v>0</v>
      </c>
      <c r="E48" s="11">
        <v>0</v>
      </c>
      <c r="F48" s="11">
        <v>0</v>
      </c>
      <c r="G48" s="11">
        <v>0</v>
      </c>
      <c r="H48" s="11">
        <v>0</v>
      </c>
      <c r="I48" s="11">
        <v>0</v>
      </c>
      <c r="J48" s="11">
        <v>48433</v>
      </c>
      <c r="K48" s="11">
        <f>I48-J48</f>
        <v>-48433</v>
      </c>
      <c r="L48" s="11">
        <v>0</v>
      </c>
    </row>
    <row r="49" spans="1:12" s="6" customFormat="1" x14ac:dyDescent="0.25">
      <c r="A49" s="10" t="s">
        <v>129</v>
      </c>
      <c r="B49" s="10" t="s">
        <v>130</v>
      </c>
      <c r="C49" s="10" t="s">
        <v>131</v>
      </c>
      <c r="D49" s="11">
        <v>0</v>
      </c>
      <c r="E49" s="11">
        <v>0</v>
      </c>
      <c r="F49" s="11">
        <v>0</v>
      </c>
      <c r="G49" s="11">
        <v>0</v>
      </c>
      <c r="H49" s="11">
        <v>0</v>
      </c>
      <c r="I49" s="11">
        <v>0</v>
      </c>
      <c r="J49" s="11">
        <v>48433</v>
      </c>
      <c r="K49" s="11">
        <f>I49-J49</f>
        <v>-48433</v>
      </c>
      <c r="L49" s="11">
        <v>0</v>
      </c>
    </row>
    <row r="50" spans="1:12" s="6" customFormat="1" x14ac:dyDescent="0.25">
      <c r="A50" s="8"/>
      <c r="B50" s="8"/>
      <c r="C50" s="8"/>
      <c r="D50" s="9"/>
      <c r="E50" s="9"/>
      <c r="F50" s="9"/>
      <c r="G50" s="9"/>
      <c r="H50" s="9"/>
      <c r="I50" s="9"/>
      <c r="J50" s="9"/>
      <c r="K50" s="9"/>
      <c r="L50" s="9"/>
    </row>
    <row r="51" spans="1:12" x14ac:dyDescent="0.25">
      <c r="A51" s="13" t="s">
        <v>132</v>
      </c>
      <c r="B51" s="13"/>
      <c r="C51" s="13"/>
      <c r="D51" s="13"/>
      <c r="E51" s="13" t="s">
        <v>134</v>
      </c>
      <c r="F51" s="13"/>
      <c r="G51" s="13"/>
      <c r="H51" s="13"/>
      <c r="I51" s="13" t="s">
        <v>135</v>
      </c>
      <c r="J51" s="13"/>
      <c r="K51" s="13"/>
      <c r="L51" s="13"/>
    </row>
    <row r="52" spans="1:12" x14ac:dyDescent="0.25">
      <c r="A52" s="3" t="s">
        <v>133</v>
      </c>
      <c r="B52" s="3"/>
      <c r="C52" s="3"/>
      <c r="D52" s="3"/>
      <c r="E52" s="3" t="s">
        <v>134</v>
      </c>
      <c r="F52" s="3"/>
      <c r="G52" s="3"/>
      <c r="H52" s="3"/>
      <c r="I52" s="3" t="s">
        <v>136</v>
      </c>
      <c r="J52" s="3"/>
      <c r="K52" s="3"/>
      <c r="L52" s="3"/>
    </row>
    <row r="101" spans="1:20" x14ac:dyDescent="0.25">
      <c r="A101" s="12"/>
      <c r="B101" s="12"/>
      <c r="C101" s="12"/>
      <c r="D101" s="12"/>
      <c r="I101" s="12"/>
      <c r="J101" s="12"/>
      <c r="K101" s="12"/>
      <c r="L101" s="12"/>
      <c r="Q101" s="12"/>
      <c r="R101" s="12"/>
      <c r="S101" s="12"/>
      <c r="T101" s="12"/>
    </row>
  </sheetData>
  <mergeCells count="24">
    <mergeCell ref="K6:K10"/>
    <mergeCell ref="L6:L10"/>
    <mergeCell ref="A51:D51"/>
    <mergeCell ref="A52:D52"/>
    <mergeCell ref="E51:H51"/>
    <mergeCell ref="E52:H52"/>
    <mergeCell ref="I51:L51"/>
    <mergeCell ref="I52:L52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Lungu Răzvan | SDG</dc:creator>
  <cp:lastModifiedBy>Lungu Răzvan | SDG</cp:lastModifiedBy>
  <dcterms:created xsi:type="dcterms:W3CDTF">2023-10-26T08:46:01Z</dcterms:created>
  <dcterms:modified xsi:type="dcterms:W3CDTF">2023-10-26T08:46:03Z</dcterms:modified>
</cp:coreProperties>
</file>